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<sst xmlns="http://schemas.openxmlformats.org/spreadsheetml/2006/main" count="213" uniqueCount="120">
  <si>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</si>
  <si>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</si>
  <si>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</si>
  <si>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</si>
  <si>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</si>
  <si>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</si>
  <si>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</si>
  <si>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</si>
  <si>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</si>
  <si>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</si>
  <si>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</si>
  <si>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</si>
  <si>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</si>
  <si>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</si>
  <si>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</si>
  <si>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</si>
  <si>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</si>
  <si>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</si>
  <si>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</si>
  <si>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</si>
  <si>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</si>
  <si>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</si>
  <si>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</si>
  <si>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</si>
  <si>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</si>
  <si>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</si>
  <si>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</si>
  <si>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</si>
  <si>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</si>
  <si>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</si>
  <si>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</si>
  <si>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</si>
  <si>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</si>
  <si>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</si>
  <si>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</si>
  <si>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</si>
  <si>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</si>
  <si>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</si>
  <si>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</si>
  <si>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</si>
  <si>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</si>
  <si>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</si>
  <si>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</si>
  <si>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</si>
  <si>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</si>
  <si>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</si>
  <si>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</si>
  <si>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</si>
  <si>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</si>
  <si>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</si>
  <si>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</si>
  <si>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</si>
  <si>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</si>
  <si>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</si>
  <si>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</si>
  <si>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</si>
  <si>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</si>
  <si>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</si>
  <si>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</si>
  <si>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</si>
  <si>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</si>
  <si>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34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</si>
  <si>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</si>
  <si>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</si>
  <si>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</si>
  <si>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</si>
  <si>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</si>
  <si>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</si>
  <si>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</si>
  <si>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</si>
  <si>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</si>
  <si>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</si>
  <si>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</si>
  <si>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</si>
  <si>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</si>
  <si>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</si>
  <si>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</si>
  <si>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</si>
  <si>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</si>
  <si>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</si>
  <si>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</si>
  <si>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</si>
  <si>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</si>
  <si>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</si>
  <si>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</si>
  <si>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</si>
  <si>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</si>
  <si>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</si>
  <si>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</si>
  <si>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</si>
  <si>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</si>
  <si>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34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</si>
  <si>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</si>
  <si>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</si>
  <si>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</si>
  <si>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</si>
  <si>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</si>
  <si>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</si>
  <si>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</si>
  <si>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</si>
  <si>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</si>
  <si>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</si>
  <si>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</si>
  <si>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кровли от снега толщ. слоя до 50 см </t>
  </si>
  <si>
    <t>Очистка козырьков балконов от снега и скалывание сосулек  с автовышки</t>
  </si>
  <si>
    <t>Очистка подъездного козырька и кровли   1-го этажа от снега толщ.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</si>
  <si>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</si>
  <si>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</si>
  <si>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</si>
  <si>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</si>
  <si>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</si>
  <si>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металлических урн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</si>
  <si>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</si>
  <si>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</si>
  <si>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2 раза в год</t>
  </si>
  <si>
    <t>по необходимости</t>
  </si>
  <si>
    <t>1 раз в год</t>
  </si>
  <si>
    <t>шт</t>
  </si>
  <si>
    <t>2 раза в неделю</t>
  </si>
  <si>
    <t>дом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</si>
</sst>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3" sqref="G23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1529.2*12*4.07</f>
        <v>74686.12800000001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1529.2*12*1.55</f>
        <v>28443.120000000003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1529.2*12*0.12</f>
        <v>2202.0480000000002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1529.2*12*1.1</f>
        <v>20185.440000000002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1529.2*12*0.73</f>
        <v>13395.792000000001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1529.2*12*0.57</f>
        <v>10459.728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70649.04000000001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1529.2*12*0.9</f>
        <v>16515.36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1529.2*12*1.79</f>
        <v>32847.216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1529.2*12*0.44</f>
        <v>8074.176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1529.2*12*0.09</f>
        <v>1651.536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1529.2*12*0.57</f>
        <v>10459.728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1529.2*12*0.06</f>
        <v>1101.0240000000001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88265.42400000001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1529.2*12*0.62</f>
        <v>11377.248000000001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1529.2*12*4.19</f>
        <v>76888.176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233600.59200000006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70" zoomScaleNormal="70" zoomScalePageLayoutView="0" workbookViewId="0" topLeftCell="A1">
      <selection activeCell="I36" sqref="I36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91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1529.2</v>
      </c>
      <c r="C8" s="23">
        <v>12</v>
      </c>
      <c r="D8" s="24" t="s">
        <v>73</v>
      </c>
      <c r="E8" s="25">
        <v>4.07</v>
      </c>
      <c r="F8" s="26">
        <f>B8*C8*E8</f>
        <v>74686.12800000001</v>
      </c>
    </row>
    <row r="9" spans="1:6" s="28" customFormat="1" ht="18" customHeight="1">
      <c r="A9" s="48" t="s">
        <v>74</v>
      </c>
      <c r="B9" s="30">
        <f>B8</f>
        <v>1529.2</v>
      </c>
      <c r="C9" s="42" t="s">
        <v>7</v>
      </c>
      <c r="D9" s="31" t="s">
        <v>7</v>
      </c>
      <c r="E9" s="32">
        <v>1.55</v>
      </c>
      <c r="F9" s="33">
        <f>B9*12*E9</f>
        <v>28443.120000000003</v>
      </c>
    </row>
    <row r="10" spans="1:6" s="28" customFormat="1" ht="18.75" customHeight="1">
      <c r="A10" s="48" t="s">
        <v>75</v>
      </c>
      <c r="B10" s="30">
        <f>B8</f>
        <v>1529.2</v>
      </c>
      <c r="C10" s="42" t="s">
        <v>7</v>
      </c>
      <c r="D10" s="31" t="s">
        <v>7</v>
      </c>
      <c r="E10" s="32">
        <v>0.12</v>
      </c>
      <c r="F10" s="33">
        <f>B10*12*E10</f>
        <v>2202.0480000000002</v>
      </c>
    </row>
    <row r="11" spans="1:6" s="28" customFormat="1" ht="57" customHeight="1">
      <c r="A11" s="48" t="s">
        <v>76</v>
      </c>
      <c r="B11" s="30">
        <f>B8</f>
        <v>1529.2</v>
      </c>
      <c r="C11" s="42" t="s">
        <v>7</v>
      </c>
      <c r="D11" s="31" t="s">
        <v>7</v>
      </c>
      <c r="E11" s="32">
        <v>1.1</v>
      </c>
      <c r="F11" s="33">
        <f>B11*12*E11</f>
        <v>20185.440000000002</v>
      </c>
    </row>
    <row r="12" spans="1:6" s="28" customFormat="1" ht="45.75" customHeight="1">
      <c r="A12" s="48" t="s">
        <v>77</v>
      </c>
      <c r="B12" s="30">
        <f>B8</f>
        <v>1529.2</v>
      </c>
      <c r="C12" s="42" t="s">
        <v>7</v>
      </c>
      <c r="D12" s="31" t="s">
        <v>7</v>
      </c>
      <c r="E12" s="32">
        <v>0.73</v>
      </c>
      <c r="F12" s="33">
        <f>B12*12*E12</f>
        <v>13395.792000000001</v>
      </c>
    </row>
    <row r="13" spans="1:6" s="28" customFormat="1" ht="46.5" customHeight="1">
      <c r="A13" s="48" t="s">
        <v>78</v>
      </c>
      <c r="B13" s="30">
        <f>B8</f>
        <v>1529.2</v>
      </c>
      <c r="C13" s="42" t="s">
        <v>7</v>
      </c>
      <c r="D13" s="31" t="s">
        <v>7</v>
      </c>
      <c r="E13" s="32">
        <v>0.57</v>
      </c>
      <c r="F13" s="33">
        <f>B13*12*E13</f>
        <v>10459.728</v>
      </c>
    </row>
    <row r="14" spans="1:6" s="27" customFormat="1" ht="32.25" customHeight="1">
      <c r="A14" s="22" t="s">
        <v>79</v>
      </c>
      <c r="B14" s="23">
        <f>B8</f>
        <v>1529.2</v>
      </c>
      <c r="C14" s="23">
        <v>12</v>
      </c>
      <c r="D14" s="24" t="s">
        <v>73</v>
      </c>
      <c r="E14" s="25">
        <f>E15+E16+E27+E28+E41</f>
        <v>9.243012740866686</v>
      </c>
      <c r="F14" s="26">
        <f>F15+F16+F27+F28+F41</f>
        <v>165575.893</v>
      </c>
    </row>
    <row r="15" spans="1:6" s="29" customFormat="1" ht="19.5" customHeight="1" outlineLevel="1">
      <c r="A15" s="48" t="s">
        <v>80</v>
      </c>
      <c r="B15" s="30">
        <f>B8</f>
        <v>1529.2</v>
      </c>
      <c r="C15" s="30">
        <v>12</v>
      </c>
      <c r="D15" s="31" t="s">
        <v>7</v>
      </c>
      <c r="E15" s="65">
        <v>1.59</v>
      </c>
      <c r="F15" s="33">
        <f>B15*C15*E15</f>
        <v>29177.136000000002</v>
      </c>
    </row>
    <row r="16" spans="1:6" s="29" customFormat="1" ht="46.5" customHeight="1" outlineLevel="1">
      <c r="A16" s="48" t="s">
        <v>81</v>
      </c>
      <c r="B16" s="30">
        <f>B8</f>
        <v>1529.2</v>
      </c>
      <c r="C16" s="30" t="s">
        <v>7</v>
      </c>
      <c r="D16" s="31" t="s">
        <v>7</v>
      </c>
      <c r="E16" s="65">
        <f>F16/B16/12</f>
        <v>3.157618362542506</v>
      </c>
      <c r="F16" s="33">
        <f>SUM(F17:F26)</f>
        <v>57943.560000000005</v>
      </c>
    </row>
    <row r="17" spans="1:6" s="29" customFormat="1" ht="19.5" customHeight="1" outlineLevel="2">
      <c r="A17" s="46" t="s">
        <v>92</v>
      </c>
      <c r="B17" s="30">
        <v>531.6</v>
      </c>
      <c r="C17" s="30">
        <v>87</v>
      </c>
      <c r="D17" s="31" t="s">
        <v>73</v>
      </c>
      <c r="E17" s="32">
        <v>0.3</v>
      </c>
      <c r="F17" s="33">
        <f>B17*C17*E17</f>
        <v>13874.76</v>
      </c>
    </row>
    <row r="18" spans="1:6" s="29" customFormat="1" ht="18" customHeight="1" outlineLevel="2">
      <c r="A18" s="46" t="s">
        <v>93</v>
      </c>
      <c r="B18" s="30">
        <v>1314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16556.4</v>
      </c>
    </row>
    <row r="19" spans="1:6" s="29" customFormat="1" ht="18" customHeight="1" outlineLevel="2">
      <c r="A19" s="46" t="s">
        <v>94</v>
      </c>
      <c r="B19" s="30">
        <v>1314</v>
      </c>
      <c r="C19" s="30">
        <v>3</v>
      </c>
      <c r="D19" s="31" t="s">
        <v>73</v>
      </c>
      <c r="E19" s="32">
        <v>1.5</v>
      </c>
      <c r="F19" s="33">
        <f t="shared" si="0"/>
        <v>5913</v>
      </c>
    </row>
    <row r="20" spans="1:6" s="29" customFormat="1" ht="16.5" customHeight="1" outlineLevel="2">
      <c r="A20" s="46" t="s">
        <v>95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6" t="s">
        <v>96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6" t="s">
        <v>97</v>
      </c>
      <c r="B22" s="30">
        <f>B17*0.8</f>
        <v>425.28000000000003</v>
      </c>
      <c r="C22" s="30">
        <v>65</v>
      </c>
      <c r="D22" s="31" t="s">
        <v>73</v>
      </c>
      <c r="E22" s="32">
        <v>0.4</v>
      </c>
      <c r="F22" s="33">
        <f t="shared" si="0"/>
        <v>11057.28</v>
      </c>
    </row>
    <row r="23" spans="1:6" s="29" customFormat="1" ht="18" customHeight="1" outlineLevel="2">
      <c r="A23" s="46" t="s">
        <v>98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6" t="s">
        <v>99</v>
      </c>
      <c r="B24" s="30">
        <f>B17*0.1</f>
        <v>53.160000000000004</v>
      </c>
      <c r="C24" s="30">
        <v>35</v>
      </c>
      <c r="D24" s="31" t="s">
        <v>73</v>
      </c>
      <c r="E24" s="32">
        <v>3</v>
      </c>
      <c r="F24" s="33">
        <f t="shared" si="0"/>
        <v>5581.8</v>
      </c>
    </row>
    <row r="25" spans="1:6" s="29" customFormat="1" ht="29.25" customHeight="1" outlineLevel="2">
      <c r="A25" s="46" t="s">
        <v>100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6" t="s">
        <v>101</v>
      </c>
      <c r="B26" s="30">
        <f>B17*0.15</f>
        <v>79.74</v>
      </c>
      <c r="C26" s="47">
        <v>60</v>
      </c>
      <c r="D26" s="31" t="s">
        <v>73</v>
      </c>
      <c r="E26" s="32">
        <v>0.3</v>
      </c>
      <c r="F26" s="33">
        <f t="shared" si="0"/>
        <v>1435.32</v>
      </c>
    </row>
    <row r="27" spans="1:6" s="29" customFormat="1" ht="19.5" customHeight="1" outlineLevel="1">
      <c r="A27" s="48" t="s">
        <v>82</v>
      </c>
      <c r="B27" s="30">
        <f>B8</f>
        <v>1529.2</v>
      </c>
      <c r="C27" s="30">
        <v>6</v>
      </c>
      <c r="D27" s="31" t="s">
        <v>7</v>
      </c>
      <c r="E27" s="65">
        <v>0.44</v>
      </c>
      <c r="F27" s="33">
        <f>B27*C27*E27</f>
        <v>4037.088</v>
      </c>
    </row>
    <row r="28" spans="1:6" s="29" customFormat="1" ht="33" customHeight="1" outlineLevel="1">
      <c r="A28" s="48" t="s">
        <v>83</v>
      </c>
      <c r="B28" s="30">
        <f>B8</f>
        <v>1529.2</v>
      </c>
      <c r="C28" s="30">
        <v>12</v>
      </c>
      <c r="D28" s="31" t="s">
        <v>7</v>
      </c>
      <c r="E28" s="65">
        <f>F28/B28/C28</f>
        <v>3.995394378324178</v>
      </c>
      <c r="F28" s="33">
        <f>SUM(F29:F40)</f>
        <v>73317.08499999999</v>
      </c>
    </row>
    <row r="29" spans="1:6" s="29" customFormat="1" ht="18" customHeight="1" outlineLevel="1">
      <c r="A29" s="49" t="s">
        <v>102</v>
      </c>
      <c r="B29" s="34">
        <v>328.1</v>
      </c>
      <c r="C29" s="30" t="s">
        <v>114</v>
      </c>
      <c r="D29" s="35" t="s">
        <v>73</v>
      </c>
      <c r="E29" s="31">
        <v>3.83</v>
      </c>
      <c r="F29" s="32">
        <v>2513.246</v>
      </c>
    </row>
    <row r="30" spans="1:6" s="29" customFormat="1" ht="16.5" customHeight="1" outlineLevel="1">
      <c r="A30" s="50" t="s">
        <v>103</v>
      </c>
      <c r="B30" s="34">
        <v>535.6</v>
      </c>
      <c r="C30" s="30" t="s">
        <v>115</v>
      </c>
      <c r="D30" s="35" t="s">
        <v>73</v>
      </c>
      <c r="E30" s="31">
        <v>41.83</v>
      </c>
      <c r="F30" s="32">
        <v>22404.148</v>
      </c>
    </row>
    <row r="31" spans="1:6" s="29" customFormat="1" ht="32.25" customHeight="1" outlineLevel="1">
      <c r="A31" s="50" t="s">
        <v>104</v>
      </c>
      <c r="B31" s="34">
        <v>5.8</v>
      </c>
      <c r="C31" s="30" t="s">
        <v>115</v>
      </c>
      <c r="D31" s="35" t="s">
        <v>73</v>
      </c>
      <c r="E31" s="31">
        <v>264.54</v>
      </c>
      <c r="F31" s="32">
        <v>3068.664</v>
      </c>
    </row>
    <row r="32" spans="1:6" s="29" customFormat="1" ht="33" customHeight="1" outlineLevel="1">
      <c r="A32" s="50" t="s">
        <v>105</v>
      </c>
      <c r="B32" s="36">
        <v>21</v>
      </c>
      <c r="C32" s="30" t="s">
        <v>115</v>
      </c>
      <c r="D32" s="35" t="s">
        <v>73</v>
      </c>
      <c r="E32" s="31">
        <v>41.83</v>
      </c>
      <c r="F32" s="32">
        <v>1756.86</v>
      </c>
    </row>
    <row r="33" spans="1:6" s="29" customFormat="1" ht="19.5" customHeight="1" outlineLevel="1">
      <c r="A33" s="50" t="s">
        <v>106</v>
      </c>
      <c r="B33" s="34">
        <v>2</v>
      </c>
      <c r="C33" s="30" t="s">
        <v>116</v>
      </c>
      <c r="D33" s="35" t="s">
        <v>117</v>
      </c>
      <c r="E33" s="31">
        <v>297.92</v>
      </c>
      <c r="F33" s="32">
        <v>595.84</v>
      </c>
    </row>
    <row r="34" spans="1:6" s="29" customFormat="1" ht="24" customHeight="1" outlineLevel="1">
      <c r="A34" s="49" t="s">
        <v>107</v>
      </c>
      <c r="B34" s="34">
        <v>2</v>
      </c>
      <c r="C34" s="30" t="s">
        <v>116</v>
      </c>
      <c r="D34" s="35" t="s">
        <v>117</v>
      </c>
      <c r="E34" s="31">
        <v>84.67</v>
      </c>
      <c r="F34" s="32">
        <v>169.34</v>
      </c>
    </row>
    <row r="35" spans="1:6" s="29" customFormat="1" ht="30" customHeight="1" outlineLevel="1">
      <c r="A35" s="50" t="s">
        <v>108</v>
      </c>
      <c r="B35" s="34">
        <v>193.2</v>
      </c>
      <c r="C35" s="30" t="s">
        <v>118</v>
      </c>
      <c r="D35" s="35" t="s">
        <v>73</v>
      </c>
      <c r="E35" s="31">
        <v>1.59</v>
      </c>
      <c r="F35" s="32">
        <v>31947.552</v>
      </c>
    </row>
    <row r="36" spans="1:6" s="29" customFormat="1" ht="21" customHeight="1" outlineLevel="1">
      <c r="A36" s="50" t="s">
        <v>109</v>
      </c>
      <c r="B36" s="34">
        <v>521.3</v>
      </c>
      <c r="C36" s="30" t="s">
        <v>114</v>
      </c>
      <c r="D36" s="35" t="s">
        <v>73</v>
      </c>
      <c r="E36" s="31">
        <v>1.59</v>
      </c>
      <c r="F36" s="32">
        <v>1657.734</v>
      </c>
    </row>
    <row r="37" spans="1:6" s="29" customFormat="1" ht="15.75" customHeight="1" outlineLevel="1">
      <c r="A37" s="50" t="s">
        <v>110</v>
      </c>
      <c r="B37" s="34">
        <v>9.7</v>
      </c>
      <c r="C37" s="30" t="s">
        <v>116</v>
      </c>
      <c r="D37" s="35" t="s">
        <v>73</v>
      </c>
      <c r="E37" s="31">
        <v>81.42</v>
      </c>
      <c r="F37" s="32">
        <v>789.774</v>
      </c>
    </row>
    <row r="38" spans="1:6" s="29" customFormat="1" ht="18" customHeight="1" outlineLevel="1">
      <c r="A38" s="50" t="s">
        <v>111</v>
      </c>
      <c r="B38" s="34">
        <v>0.9</v>
      </c>
      <c r="C38" s="30" t="s">
        <v>116</v>
      </c>
      <c r="D38" s="35" t="s">
        <v>73</v>
      </c>
      <c r="E38" s="31">
        <v>245.03</v>
      </c>
      <c r="F38" s="32">
        <v>220.52700000000002</v>
      </c>
    </row>
    <row r="39" spans="1:6" s="29" customFormat="1" ht="30.75" customHeight="1" outlineLevel="1">
      <c r="A39" s="50" t="s">
        <v>112</v>
      </c>
      <c r="B39" s="36">
        <v>4</v>
      </c>
      <c r="C39" s="30" t="s">
        <v>116</v>
      </c>
      <c r="D39" s="35" t="s">
        <v>117</v>
      </c>
      <c r="E39" s="31">
        <v>58.1</v>
      </c>
      <c r="F39" s="32">
        <v>232.4</v>
      </c>
    </row>
    <row r="40" spans="1:6" s="29" customFormat="1" ht="32.25" customHeight="1" outlineLevel="1">
      <c r="A40" s="50" t="s">
        <v>113</v>
      </c>
      <c r="B40" s="34">
        <v>1</v>
      </c>
      <c r="C40" s="30" t="s">
        <v>116</v>
      </c>
      <c r="D40" s="35" t="s">
        <v>119</v>
      </c>
      <c r="E40" s="31">
        <v>7961</v>
      </c>
      <c r="F40" s="32">
        <v>7961</v>
      </c>
    </row>
    <row r="41" spans="1:6" s="29" customFormat="1" ht="31.5" customHeight="1" outlineLevel="1">
      <c r="A41" s="48" t="s">
        <v>84</v>
      </c>
      <c r="B41" s="30">
        <f>B8</f>
        <v>1529.2</v>
      </c>
      <c r="C41" s="30">
        <v>12</v>
      </c>
      <c r="D41" s="31" t="s">
        <v>24</v>
      </c>
      <c r="E41" s="65">
        <v>0.06</v>
      </c>
      <c r="F41" s="33">
        <f>B41*C41*E41</f>
        <v>1101.0240000000001</v>
      </c>
    </row>
    <row r="42" spans="1:6" s="27" customFormat="1" ht="48" customHeight="1">
      <c r="A42" s="22" t="s">
        <v>85</v>
      </c>
      <c r="B42" s="23">
        <f>B8</f>
        <v>1529.2</v>
      </c>
      <c r="C42" s="23">
        <v>12</v>
      </c>
      <c r="D42" s="24" t="s">
        <v>7</v>
      </c>
      <c r="E42" s="25">
        <f>SUM(E43:E44)</f>
        <v>4.8100000000000005</v>
      </c>
      <c r="F42" s="26">
        <f>SUM(F43:F44)</f>
        <v>88265.42400000001</v>
      </c>
    </row>
    <row r="43" spans="1:6" s="28" customFormat="1" ht="30.75" customHeight="1">
      <c r="A43" s="48" t="s">
        <v>86</v>
      </c>
      <c r="B43" s="30">
        <f>B42</f>
        <v>1529.2</v>
      </c>
      <c r="C43" s="30">
        <v>12</v>
      </c>
      <c r="D43" s="31" t="s">
        <v>7</v>
      </c>
      <c r="E43" s="32">
        <v>0.62</v>
      </c>
      <c r="F43" s="33">
        <f>B43*C43*E43</f>
        <v>11377.248000000001</v>
      </c>
    </row>
    <row r="44" spans="1:6" s="28" customFormat="1" ht="45.75" customHeight="1">
      <c r="A44" s="48" t="s">
        <v>87</v>
      </c>
      <c r="B44" s="30">
        <f>B43</f>
        <v>1529.2</v>
      </c>
      <c r="C44" s="30">
        <v>12</v>
      </c>
      <c r="D44" s="31" t="s">
        <v>7</v>
      </c>
      <c r="E44" s="32">
        <v>4.19</v>
      </c>
      <c r="F44" s="33">
        <f>B44*C44*E44</f>
        <v>76888.176</v>
      </c>
    </row>
    <row r="45" spans="1:6" s="27" customFormat="1" ht="18" customHeight="1">
      <c r="A45" s="43" t="s">
        <v>88</v>
      </c>
      <c r="B45" s="44"/>
      <c r="C45" s="44"/>
      <c r="D45" s="45"/>
      <c r="E45" s="25">
        <f>E8+E14+E42</f>
        <v>18.123012740866685</v>
      </c>
      <c r="F45" s="37">
        <f>F8+F14+F42</f>
        <v>328527.445</v>
      </c>
    </row>
    <row r="46" spans="1:6" ht="13.5">
      <c r="A46" s="38"/>
      <c r="B46" s="39"/>
      <c r="C46" s="39"/>
      <c r="D46" s="39"/>
      <c r="E46" s="39"/>
      <c r="F46" s="39"/>
    </row>
    <row r="48" spans="1:5" ht="13.5">
      <c r="A48" s="18" t="s">
        <v>89</v>
      </c>
      <c r="B48" s="40"/>
      <c r="C48" s="19" t="s">
        <v>90</v>
      </c>
      <c r="E48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2018-04-04T01:18:44Z</cp:lastPrinted>
  <dcterms:created xsi:type="dcterms:W3CDTF">2018-04-02T07:45:01Z</dcterms:created>
  <dcterms:modified xsi:type="dcterms:W3CDTF">2019-05-07T07:48:46Z</dcterms:modified>
  <cp:category/>
  <cp:version/>
  <cp:contentType/>
  <cp:contentStatus/>
</cp:coreProperties>
</file>